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<sst xmlns="http://schemas.openxmlformats.org/spreadsheetml/2006/main" count="117" uniqueCount="78">
  <si>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</si>
  <si>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</si>
  <si>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</si>
  <si>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</si>
  <si>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</si>
  <si>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</si>
  <si>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</si>
  <si>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Monthly unit sales base</t>
  </si>
  <si>
    <t>[Assumption] 50% sell-through</t>
  </si>
  <si>
    <t>Average order value</t>
  </si>
  <si>
    <t>[Estimate] Objective Brief</t>
  </si>
  <si>
    <t>Product cost per order blended</t>
  </si>
  <si>
    <t>[Estimate] 40% ceiling</t>
  </si>
  <si>
    <t>Fixed monthly operating costs</t>
  </si>
  <si>
    <t>[Estimate] Business Model</t>
  </si>
  <si>
    <t>Founder draw per month</t>
  </si>
  <si>
    <t>[Assumption]</t>
  </si>
  <si>
    <t>Pre-order-first</t>
  </si>
  <si>
    <t>34900 34900 115100</t>
  </si>
  <si>
    <t>Stock-first, low</t>
  </si>
  <si>
    <t>34900 142900 7100</t>
  </si>
  <si>
    <t>Stock-first, high</t>
  </si>
  <si>
    <t>34900 177900 −27900</t>
  </si>
  <si>
    <t>Item</t>
  </si>
  <si>
    <t>Amount (USD)</t>
  </si>
  <si>
    <t>Register enskild firma</t>
  </si>
  <si>
    <t>Skatteverket registration is free for sole traders [Assumption]</t>
  </si>
  <si>
    <t>Shopify premium photo-first theme</t>
  </si>
  <si>
    <t>Typical paid theme, avoidable with free theme [Estimate]</t>
  </si>
  <si>
    <t>Sample blanks and dye tests for 5 colourways</t>
  </si>
  <si>
    <t>Small-batch samples, confirm with 15 Oct quotes; avoidable if supplier samples free [Estimate]</t>
  </si>
  <si>
    <t>Photography kit (backdrop, 2 softboxes, tripod)</t>
  </si>
  <si>
    <t>Entry-level Clas Ohlson / Amazon prices [Estimate]; avoidable if already owned</t>
  </si>
  <si>
    <t>Accounting software setup</t>
  </si>
  <si>
    <t>Starter plan one-time setup [Estimate]</t>
  </si>
  <si>
    <t>Branding / logo</t>
  </si>
  <si>
    <t>Simple freelance logo [Estimate]; DIY possible</t>
  </si>
  <si>
    <t>Total</t>
  </si>
  <si>
    <t/>
  </si>
  <si>
    <t>Per month (USD)</t>
  </si>
  <si>
    <t>Fixed operating costs (agreed)</t>
  </si>
  <si>
    <t>Set by Business Model; includes website subscription, domain, email [Estimate]</t>
  </si>
  <si>
    <t>Founder living allowance</t>
  </si>
  <si>
    <t>Modest Stockholm living cost [Assumption]</t>
  </si>
  <si>
    <t>Product cost (50 × 360)</t>
  </si>
  <si>
    <t>40% product ceiling × AOV [Estimate]</t>
  </si>
  <si>
    <t>Packaging (50 × 30)</t>
  </si>
  <si>
    <t>Business Model per-order packaging [Estimate]</t>
  </si>
  <si>
    <t>Payment fees, Klarna/Swish (50 × 27)</t>
  </si>
  <si>
    <t>Business Model per-order payment [Estimate]</t>
  </si>
  <si>
    <t>Platform fee, Shopify (50 × 18)</t>
  </si>
  <si>
    <t>Business Model per-order platform [Estimate]</t>
  </si>
  <si>
    <t>Delivery, Instabox/PostNord (50 × 50)</t>
  </si>
  <si>
    <t>Business Model per-order delivery [Estimate]</t>
  </si>
  <si>
    <t>Returns provision (50 × 12)</t>
  </si>
  <si>
    <t>15% ceiling provision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</si>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</sst>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USD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150000</v>
      </c>
      <c r="C2" t="s">
        <v>4</v>
      </c>
    </row>
    <row r="3" spans="1:3" x14ac:dyDescent="0.25">
      <c r="A3" t="s">
        <v>5</v>
      </c>
      <c r="B3" s="4">
        <v>45000</v>
      </c>
      <c r="C3" t="s">
        <v>4</v>
      </c>
    </row>
    <row r="4" spans="1:3" x14ac:dyDescent="0.25">
      <c r="A4" t="s">
        <v>6</v>
      </c>
      <c r="B4" s="4">
        <v>0</v>
      </c>
      <c r="C4" t="s">
        <v>4</v>
      </c>
    </row>
    <row r="5" spans="1:3" x14ac:dyDescent="0.25">
      <c r="A5" t="s">
        <v>7</v>
      </c>
      <c r="B5" s="4">
        <v>50</v>
      </c>
      <c r="C5" t="s">
        <v>8</v>
      </c>
    </row>
    <row r="6" spans="1:3" x14ac:dyDescent="0.25">
      <c r="A6" t="s">
        <v>9</v>
      </c>
      <c r="B6" s="4">
        <v>900</v>
      </c>
      <c r="C6" t="s">
        <v>10</v>
      </c>
    </row>
    <row r="7" spans="1:3" x14ac:dyDescent="0.25">
      <c r="A7" t="s">
        <v>11</v>
      </c>
      <c r="B7" s="4">
        <v>360</v>
      </c>
      <c r="C7" t="s">
        <v>12</v>
      </c>
    </row>
    <row r="8" spans="1:3" x14ac:dyDescent="0.25">
      <c r="A8" t="s">
        <v>13</v>
      </c>
      <c r="B8" s="4">
        <v>2900</v>
      </c>
      <c r="C8" t="s">
        <v>14</v>
      </c>
    </row>
    <row r="9" spans="1:3" x14ac:dyDescent="0.25">
      <c r="A9" t="s">
        <v>15</v>
      </c>
      <c r="B9" s="4">
        <v>20000</v>
      </c>
      <c r="C9" t="s">
        <v>16</v>
      </c>
    </row>
    <row r="10" spans="1:3" x14ac:dyDescent="0.25">
      <c r="A10" t="s">
        <v>17</v>
      </c>
      <c r="B10" s="4">
        <v>0</v>
      </c>
      <c r="C10" t="s">
        <v>18</v>
      </c>
    </row>
    <row r="11" spans="1:3" x14ac:dyDescent="0.25">
      <c r="A11" t="s">
        <v>19</v>
      </c>
      <c r="B11" s="4">
        <v>108000</v>
      </c>
      <c r="C11" t="s">
        <v>20</v>
      </c>
    </row>
    <row r="12" spans="1:3" x14ac:dyDescent="0.25">
      <c r="A12" t="s">
        <v>21</v>
      </c>
      <c r="B12" s="4">
        <v>143000</v>
      </c>
      <c r="C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23</v>
      </c>
      <c r="B1" s="3" t="s">
        <v>24</v>
      </c>
      <c r="C1" s="2" t="s">
        <v>2</v>
      </c>
    </row>
    <row r="2" spans="1:3" x14ac:dyDescent="0.25">
      <c r="A2" t="s">
        <v>25</v>
      </c>
      <c r="B2" s="4">
        <v>0</v>
      </c>
      <c r="C2" t="s">
        <v>26</v>
      </c>
    </row>
    <row r="3" spans="1:3" x14ac:dyDescent="0.25">
      <c r="A3" t="s">
        <v>27</v>
      </c>
      <c r="B3" s="4">
        <v>2500</v>
      </c>
      <c r="C3" t="s">
        <v>28</v>
      </c>
    </row>
    <row r="4" spans="1:3" x14ac:dyDescent="0.25">
      <c r="A4" t="s">
        <v>29</v>
      </c>
      <c r="B4" s="4">
        <v>4000</v>
      </c>
      <c r="C4" t="s">
        <v>30</v>
      </c>
    </row>
    <row r="5" spans="1:3" x14ac:dyDescent="0.25">
      <c r="A5" t="s">
        <v>31</v>
      </c>
      <c r="B5" s="4">
        <v>2500</v>
      </c>
      <c r="C5" t="s">
        <v>32</v>
      </c>
    </row>
    <row r="6" spans="1:3" x14ac:dyDescent="0.25">
      <c r="A6" t="s">
        <v>33</v>
      </c>
      <c r="B6" s="4">
        <v>1000</v>
      </c>
      <c r="C6" t="s">
        <v>34</v>
      </c>
    </row>
    <row r="7" spans="1:3" x14ac:dyDescent="0.25">
      <c r="A7" t="s">
        <v>35</v>
      </c>
      <c r="B7" s="4">
        <v>2000</v>
      </c>
      <c r="C7" t="s">
        <v>36</v>
      </c>
    </row>
    <row r="8" spans="1:3" s="2" customFormat="1" x14ac:dyDescent="0.25">
      <c r="A8" s="2" t="s">
        <v>37</v>
      </c>
      <c r="B8" s="3">
        <f>SUM(B2:B7)</f>
      </c>
      <c r="C8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23</v>
      </c>
      <c r="B1" s="3" t="s">
        <v>39</v>
      </c>
      <c r="C1" s="2" t="s">
        <v>2</v>
      </c>
    </row>
    <row r="2" spans="1:3" x14ac:dyDescent="0.25">
      <c r="A2" t="s">
        <v>40</v>
      </c>
      <c r="B2" s="4">
        <v>2900</v>
      </c>
      <c r="C2" t="s">
        <v>41</v>
      </c>
    </row>
    <row r="3" spans="1:3" x14ac:dyDescent="0.25">
      <c r="A3" t="s">
        <v>42</v>
      </c>
      <c r="B3" s="4">
        <v>20000</v>
      </c>
      <c r="C3" t="s">
        <v>43</v>
      </c>
    </row>
    <row r="4" spans="1:3" x14ac:dyDescent="0.25">
      <c r="A4" t="s">
        <v>44</v>
      </c>
      <c r="B4" s="4">
        <v>18000</v>
      </c>
      <c r="C4" t="s">
        <v>45</v>
      </c>
    </row>
    <row r="5" spans="1:3" x14ac:dyDescent="0.25">
      <c r="A5" t="s">
        <v>46</v>
      </c>
      <c r="B5" s="4">
        <v>1500</v>
      </c>
      <c r="C5" t="s">
        <v>47</v>
      </c>
    </row>
    <row r="6" spans="1:3" x14ac:dyDescent="0.25">
      <c r="A6" t="s">
        <v>48</v>
      </c>
      <c r="B6" s="4">
        <v>1350</v>
      </c>
      <c r="C6" t="s">
        <v>49</v>
      </c>
    </row>
    <row r="7" spans="1:3" x14ac:dyDescent="0.25">
      <c r="A7" t="s">
        <v>50</v>
      </c>
      <c r="B7" s="4">
        <v>900</v>
      </c>
      <c r="C7" t="s">
        <v>51</v>
      </c>
    </row>
    <row r="8" spans="1:3" x14ac:dyDescent="0.25">
      <c r="A8" t="s">
        <v>52</v>
      </c>
      <c r="B8" s="4">
        <v>2500</v>
      </c>
      <c r="C8" t="s">
        <v>53</v>
      </c>
    </row>
    <row r="9" spans="1:3" x14ac:dyDescent="0.25">
      <c r="A9" t="s">
        <v>54</v>
      </c>
      <c r="B9" s="4">
        <v>600</v>
      </c>
      <c r="C9" t="s">
        <v>55</v>
      </c>
    </row>
    <row r="10" spans="1:3" s="2" customFormat="1" x14ac:dyDescent="0.25">
      <c r="A10" s="2" t="s">
        <v>56</v>
      </c>
      <c r="B10" s="3">
        <f>SUM(B2:B9)</f>
      </c>
      <c r="C10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57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costs'!B10+'One-time costs'!B8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costs'!B10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costs'!B10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costs'!B10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costs'!B10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costs'!B10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costs'!B10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costs'!B10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costs'!B10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costs'!B10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costs'!B10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costs'!B10</f>
      </c>
      <c r="E13" s="1">
        <f>C13-D13</f>
      </c>
      <c r="F13" s="1">
        <f>B13+E13</f>
      </c>
    </row>
    <row r="14" spans="1:6" s="2" customFormat="1" x14ac:dyDescent="0.25">
      <c r="A14" s="2" t="s">
        <v>63</v>
      </c>
      <c r="B14" s="3">
        <f>IF('Monthly costs'!B10=0,"",ROUND((Assumptions!B2-'One-time costs'!B8)/'Monthly costs'!B10,1))</f>
      </c>
      <c r="C14" s="3" t="s">
        <v>38</v>
      </c>
      <c r="D14" s="3" t="s">
        <v>38</v>
      </c>
      <c r="E14" s="3" t="s">
        <v>38</v>
      </c>
      <c r="F14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64</v>
      </c>
      <c r="B1" s="3" t="s">
        <v>1</v>
      </c>
      <c r="C1" s="2" t="s">
        <v>65</v>
      </c>
    </row>
    <row r="2" spans="1:3" x14ac:dyDescent="0.25">
      <c r="A2" t="s">
        <v>66</v>
      </c>
      <c r="B2" s="1">
        <f>'Monthly costs'!B10</f>
      </c>
      <c r="C2" t="s">
        <v>67</v>
      </c>
    </row>
    <row r="3" spans="1:3" x14ac:dyDescent="0.25">
      <c r="A3" t="s">
        <v>68</v>
      </c>
      <c r="B3" s="4"/>
      <c r="C3" t="s">
        <v>69</v>
      </c>
    </row>
    <row r="4" spans="1:3" x14ac:dyDescent="0.25">
      <c r="A4" t="s">
        <v>70</v>
      </c>
      <c r="B4" s="4"/>
      <c r="C4" t="s">
        <v>71</v>
      </c>
    </row>
    <row r="5" spans="1:3" x14ac:dyDescent="0.25">
      <c r="A5" t="s">
        <v>72</v>
      </c>
      <c r="B5" s="1">
        <f>B3-B4</f>
      </c>
      <c r="C5" t="s">
        <v>73</v>
      </c>
    </row>
    <row r="6" spans="1:3" x14ac:dyDescent="0.25">
      <c r="A6" t="s">
        <v>74</v>
      </c>
      <c r="B6" s="1">
        <f>IF(B5&lt;=0,"Fill in price and variable cost",ROUNDUP(B2/B5,0))</f>
      </c>
      <c r="C6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76</v>
      </c>
      <c r="B1" s="3" t="s">
        <v>77</v>
      </c>
    </row>
    <row r="2" spans="1:2" x14ac:dyDescent="0.25">
      <c r="A2" t="s">
        <v>25</v>
      </c>
      <c r="B2" s="1" t="s">
        <v>26</v>
      </c>
    </row>
    <row r="3" spans="1:2" x14ac:dyDescent="0.25">
      <c r="A3" t="s">
        <v>27</v>
      </c>
      <c r="B3" s="1" t="s">
        <v>28</v>
      </c>
    </row>
    <row r="4" spans="1:2" x14ac:dyDescent="0.25">
      <c r="A4" t="s">
        <v>29</v>
      </c>
      <c r="B4" s="1" t="s">
        <v>30</v>
      </c>
    </row>
    <row r="5" spans="1:2" x14ac:dyDescent="0.25">
      <c r="A5" t="s">
        <v>31</v>
      </c>
      <c r="B5" s="1" t="s">
        <v>32</v>
      </c>
    </row>
    <row r="6" spans="1:2" x14ac:dyDescent="0.25">
      <c r="A6" t="s">
        <v>33</v>
      </c>
      <c r="B6" s="1" t="s">
        <v>34</v>
      </c>
    </row>
    <row r="7" spans="1:2" x14ac:dyDescent="0.25">
      <c r="A7" t="s">
        <v>35</v>
      </c>
      <c r="B7" s="1" t="s">
        <v>36</v>
      </c>
    </row>
    <row r="8" spans="1:2" x14ac:dyDescent="0.25">
      <c r="A8" t="s">
        <v>40</v>
      </c>
      <c r="B8" s="1" t="s">
        <v>41</v>
      </c>
    </row>
    <row r="9" spans="1:2" x14ac:dyDescent="0.25">
      <c r="A9" t="s">
        <v>42</v>
      </c>
      <c r="B9" s="1" t="s">
        <v>43</v>
      </c>
    </row>
    <row r="10" spans="1:2" x14ac:dyDescent="0.25">
      <c r="A10" t="s">
        <v>44</v>
      </c>
      <c r="B10" s="1" t="s">
        <v>45</v>
      </c>
    </row>
    <row r="11" spans="1:2" x14ac:dyDescent="0.25">
      <c r="A11" t="s">
        <v>46</v>
      </c>
      <c r="B11" s="1" t="s">
        <v>47</v>
      </c>
    </row>
    <row r="12" spans="1:2" x14ac:dyDescent="0.25">
      <c r="A12" t="s">
        <v>48</v>
      </c>
      <c r="B12" s="1" t="s">
        <v>49</v>
      </c>
    </row>
    <row r="13" spans="1:2" x14ac:dyDescent="0.25">
      <c r="A13" t="s">
        <v>50</v>
      </c>
      <c r="B13" s="1" t="s">
        <v>51</v>
      </c>
    </row>
    <row r="14" spans="1:2" x14ac:dyDescent="0.25">
      <c r="A14" t="s">
        <v>52</v>
      </c>
      <c r="B14" s="1" t="s">
        <v>53</v>
      </c>
    </row>
    <row r="15" spans="1:2" x14ac:dyDescent="0.25">
      <c r="A15" t="s">
        <v>54</v>
      </c>
      <c r="B15" s="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2026-09-23T21:54:12Z</dcterms:created>
  <dcterms:modified xsi:type="dcterms:W3CDTF">2026-09-23T21:54:12Z</dcterms:modified>
</cp:coreProperties>
</file>