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<sst xmlns="http://schemas.openxmlformats.org/spreadsheetml/2006/main" count="111" uniqueCount="70">
  <si>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</si>
  <si>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</si>
  <si>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</si>
  <si>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</si>
  <si>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</si>
  <si>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</si>
  <si>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</si>
  <si>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Weeks per month</t>
  </si>
  <si>
    <t>[Assumption] planning convention</t>
  </si>
  <si>
    <t>Payment fee rate</t>
  </si>
  <si>
    <t>[Estimate] UK card blended rate</t>
  </si>
  <si>
    <t>Households at steady state</t>
  </si>
  <si>
    <t>set in Objective Brief</t>
  </si>
  <si>
    <t>Item</t>
  </si>
  <si>
    <t>Amount (GBP)</t>
  </si>
  <si>
    <t>Food business registration</t>
  </si>
  <si>
    <t>[Unknown] duty to register with local authority; UK incorporation fee if a company is formed [Estimate]</t>
  </si>
  <si>
    <t>Food hygiene Level 2 certification</t>
  </si>
  <si>
    <t>[Estimate] typical UK course £20–£60, unquoted</t>
  </si>
  <si>
    <t>Public &amp; product liability insurance, year 1</t>
  </si>
  <si>
    <t>[Estimate] food-business annual premium £300–£1,200, unquoted</t>
  </si>
  <si>
    <t>Insulated delivery bags + ice packs</t>
  </si>
  <si>
    <t>[Estimate] generic insulated bag pricing, unquoted</t>
  </si>
  <si>
    <t>First packaging order (trays, lids, labels, ~120 servings)</t>
  </si>
  <si>
    <t>[Estimate] £0.50–£1.30/serving single-use packaging, unquoted</t>
  </si>
  <si>
    <t>One-page signup site, domain, hosting</t>
  </si>
  <si>
    <t>[Estimate] basic hosting; no app per Product Plan</t>
  </si>
  <si>
    <t>Kitchen deposit / first month shared-kitchen hire</t>
  </si>
  <si>
    <t>[Unknown] kitchen model unchosen; [Estimate] refundable deposit on shared commercial kitchen</t>
  </si>
  <si>
    <t>Total</t>
  </si>
  <si>
    <t/>
  </si>
  <si>
    <t>Per month (GBP)</t>
  </si>
  <si>
    <t>Founder draw</t>
  </si>
  <si>
    <t>[Estimate] floor for one full-time founder; city living cost unconfirmed</t>
  </si>
  <si>
    <t>Kitchen hire (part-time shared)</t>
  </si>
  <si>
    <t>[Unknown] until city and kitchen model named; [Estimate]</t>
  </si>
  <si>
    <t>Insurance</t>
  </si>
  <si>
    <t>£500/year ÷ 12 [Estimate]</t>
  </si>
  <si>
    <t>Fuel (founder delivers)</t>
  </si>
  <si>
    <t>[Estimate] local rounds, 10 drops/week</t>
  </si>
  <si>
    <t>Software, phone, basic bookkeeping</t>
  </si>
  <si>
    <t>[Estimate] payment link, spreadsheet, simple accounts</t>
  </si>
  <si>
    <t>Ingredients + prep (120 servings/month)</t>
  </si>
  <si>
    <t>10 households × 3 × 4 weeks × £4.05/serving [Estimate]</t>
  </si>
  <si>
    <t>Delivery (40 drops/month)</t>
  </si>
  <si>
    <t>10 × 4 × £4.00/drop [Estimate]</t>
  </si>
  <si>
    <t>Payment fees (~2.5% of revenue)</t>
  </si>
  <si>
    <t>[Estimate] 2.5% of £630 monthly revenue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</si>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</sst>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GBP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5000</v>
      </c>
      <c r="C2" t="s">
        <v>4</v>
      </c>
    </row>
    <row r="3" spans="1:3" x14ac:dyDescent="0.25">
      <c r="A3" t="s">
        <v>5</v>
      </c>
      <c r="B3" s="4">
        <v>630</v>
      </c>
      <c r="C3" t="s">
        <v>4</v>
      </c>
    </row>
    <row r="4" spans="1:3" x14ac:dyDescent="0.25">
      <c r="A4" t="s">
        <v>6</v>
      </c>
      <c r="B4" s="4">
        <v>100</v>
      </c>
      <c r="C4" t="s">
        <v>4</v>
      </c>
    </row>
    <row r="5" spans="1:3" x14ac:dyDescent="0.25">
      <c r="A5" t="s">
        <v>7</v>
      </c>
      <c r="B5" s="4">
        <v>4</v>
      </c>
      <c r="C5" t="s">
        <v>8</v>
      </c>
    </row>
    <row r="6" spans="1:3" x14ac:dyDescent="0.25">
      <c r="A6" t="s">
        <v>9</v>
      </c>
      <c r="B6" s="4">
        <v>2.5</v>
      </c>
      <c r="C6" t="s">
        <v>10</v>
      </c>
    </row>
    <row r="7" spans="1:3" x14ac:dyDescent="0.25">
      <c r="A7" t="s">
        <v>11</v>
      </c>
      <c r="B7" s="4">
        <v>40</v>
      </c>
      <c r="C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13</v>
      </c>
      <c r="B1" s="3" t="s">
        <v>14</v>
      </c>
      <c r="C1" s="2" t="s">
        <v>2</v>
      </c>
    </row>
    <row r="2" spans="1:3" x14ac:dyDescent="0.25">
      <c r="A2" t="s">
        <v>15</v>
      </c>
      <c r="B2" s="4">
        <v>50</v>
      </c>
      <c r="C2" t="s">
        <v>16</v>
      </c>
    </row>
    <row r="3" spans="1:3" x14ac:dyDescent="0.25">
      <c r="A3" t="s">
        <v>17</v>
      </c>
      <c r="B3" s="4">
        <v>40</v>
      </c>
      <c r="C3" t="s">
        <v>18</v>
      </c>
    </row>
    <row r="4" spans="1:3" x14ac:dyDescent="0.25">
      <c r="A4" t="s">
        <v>19</v>
      </c>
      <c r="B4" s="4">
        <v>500</v>
      </c>
      <c r="C4" t="s">
        <v>20</v>
      </c>
    </row>
    <row r="5" spans="1:3" x14ac:dyDescent="0.25">
      <c r="A5" t="s">
        <v>21</v>
      </c>
      <c r="B5" s="4">
        <v>80</v>
      </c>
      <c r="C5" t="s">
        <v>22</v>
      </c>
    </row>
    <row r="6" spans="1:3" x14ac:dyDescent="0.25">
      <c r="A6" t="s">
        <v>23</v>
      </c>
      <c r="B6" s="4">
        <v>150</v>
      </c>
      <c r="C6" t="s">
        <v>24</v>
      </c>
    </row>
    <row r="7" spans="1:3" x14ac:dyDescent="0.25">
      <c r="A7" t="s">
        <v>25</v>
      </c>
      <c r="B7" s="4">
        <v>60</v>
      </c>
      <c r="C7" t="s">
        <v>26</v>
      </c>
    </row>
    <row r="8" spans="1:3" x14ac:dyDescent="0.25">
      <c r="A8" t="s">
        <v>27</v>
      </c>
      <c r="B8" s="4">
        <v>300</v>
      </c>
      <c r="C8" t="s">
        <v>28</v>
      </c>
    </row>
    <row r="9" spans="1:3" s="2" customFormat="1" x14ac:dyDescent="0.25">
      <c r="A9" s="2" t="s">
        <v>29</v>
      </c>
      <c r="B9" s="3">
        <f>SUM(B2:B8)</f>
      </c>
      <c r="C9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13</v>
      </c>
      <c r="B1" s="3" t="s">
        <v>31</v>
      </c>
      <c r="C1" s="2" t="s">
        <v>2</v>
      </c>
    </row>
    <row r="2" spans="1:3" x14ac:dyDescent="0.25">
      <c r="A2" t="s">
        <v>32</v>
      </c>
      <c r="B2" s="4">
        <v>1500</v>
      </c>
      <c r="C2" t="s">
        <v>33</v>
      </c>
    </row>
    <row r="3" spans="1:3" x14ac:dyDescent="0.25">
      <c r="A3" t="s">
        <v>34</v>
      </c>
      <c r="B3" s="4">
        <v>500</v>
      </c>
      <c r="C3" t="s">
        <v>35</v>
      </c>
    </row>
    <row r="4" spans="1:3" x14ac:dyDescent="0.25">
      <c r="A4" t="s">
        <v>36</v>
      </c>
      <c r="B4" s="4">
        <v>42</v>
      </c>
      <c r="C4" t="s">
        <v>37</v>
      </c>
    </row>
    <row r="5" spans="1:3" x14ac:dyDescent="0.25">
      <c r="A5" t="s">
        <v>38</v>
      </c>
      <c r="B5" s="4">
        <v>60</v>
      </c>
      <c r="C5" t="s">
        <v>39</v>
      </c>
    </row>
    <row r="6" spans="1:3" x14ac:dyDescent="0.25">
      <c r="A6" t="s">
        <v>40</v>
      </c>
      <c r="B6" s="4">
        <v>100</v>
      </c>
      <c r="C6" t="s">
        <v>41</v>
      </c>
    </row>
    <row r="7" spans="1:3" x14ac:dyDescent="0.25">
      <c r="A7" t="s">
        <v>42</v>
      </c>
      <c r="B7" s="4">
        <v>486</v>
      </c>
      <c r="C7" t="s">
        <v>43</v>
      </c>
    </row>
    <row r="8" spans="1:3" x14ac:dyDescent="0.25">
      <c r="A8" t="s">
        <v>44</v>
      </c>
      <c r="B8" s="4">
        <v>160</v>
      </c>
      <c r="C8" t="s">
        <v>45</v>
      </c>
    </row>
    <row r="9" spans="1:3" x14ac:dyDescent="0.25">
      <c r="A9" t="s">
        <v>46</v>
      </c>
      <c r="B9" s="4">
        <v>16</v>
      </c>
      <c r="C9" t="s">
        <v>47</v>
      </c>
    </row>
    <row r="10" spans="1:3" s="2" customFormat="1" x14ac:dyDescent="0.25">
      <c r="A10" s="2" t="s">
        <v>48</v>
      </c>
      <c r="B10" s="3">
        <f>SUM(B2:B9)</f>
      </c>
      <c r="C10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costs'!B10+'One-time costs'!B9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costs'!B10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costs'!B10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costs'!B10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costs'!B10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costs'!B10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costs'!B10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costs'!B10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costs'!B10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costs'!B10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costs'!B10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costs'!B10</f>
      </c>
      <c r="E13" s="1">
        <f>C13-D13</f>
      </c>
      <c r="F13" s="1">
        <f>B13+E13</f>
      </c>
    </row>
    <row r="14" spans="1:6" s="2" customFormat="1" x14ac:dyDescent="0.25">
      <c r="A14" s="2" t="s">
        <v>55</v>
      </c>
      <c r="B14" s="3">
        <f>IF('Monthly costs'!B10=0,"",ROUND((Assumptions!B2-'One-time costs'!B9)/'Monthly costs'!B10,1))</f>
      </c>
      <c r="C14" s="3" t="s">
        <v>30</v>
      </c>
      <c r="D14" s="3" t="s">
        <v>30</v>
      </c>
      <c r="E14" s="3" t="s">
        <v>30</v>
      </c>
      <c r="F14" s="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56</v>
      </c>
      <c r="B1" s="3" t="s">
        <v>1</v>
      </c>
      <c r="C1" s="2" t="s">
        <v>57</v>
      </c>
    </row>
    <row r="2" spans="1:3" x14ac:dyDescent="0.25">
      <c r="A2" t="s">
        <v>58</v>
      </c>
      <c r="B2" s="1">
        <f>'Monthly costs'!B10</f>
      </c>
      <c r="C2" t="s">
        <v>59</v>
      </c>
    </row>
    <row r="3" spans="1:3" x14ac:dyDescent="0.25">
      <c r="A3" t="s">
        <v>60</v>
      </c>
      <c r="B3" s="4"/>
      <c r="C3" t="s">
        <v>61</v>
      </c>
    </row>
    <row r="4" spans="1:3" x14ac:dyDescent="0.25">
      <c r="A4" t="s">
        <v>62</v>
      </c>
      <c r="B4" s="4"/>
      <c r="C4" t="s">
        <v>63</v>
      </c>
    </row>
    <row r="5" spans="1:3" x14ac:dyDescent="0.25">
      <c r="A5" t="s">
        <v>64</v>
      </c>
      <c r="B5" s="1">
        <f>B3-B4</f>
      </c>
      <c r="C5" t="s">
        <v>65</v>
      </c>
    </row>
    <row r="6" spans="1:3" x14ac:dyDescent="0.25">
      <c r="A6" t="s">
        <v>66</v>
      </c>
      <c r="B6" s="1">
        <f>IF(B5&lt;=0,"Fill in price and variable cost",ROUNDUP(B2/B5,0))</f>
      </c>
      <c r="C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68</v>
      </c>
      <c r="B1" s="3" t="s">
        <v>69</v>
      </c>
    </row>
    <row r="2" spans="1:2" x14ac:dyDescent="0.25">
      <c r="A2" t="s">
        <v>15</v>
      </c>
      <c r="B2" s="1" t="s">
        <v>16</v>
      </c>
    </row>
    <row r="3" spans="1:2" x14ac:dyDescent="0.25">
      <c r="A3" t="s">
        <v>17</v>
      </c>
      <c r="B3" s="1" t="s">
        <v>18</v>
      </c>
    </row>
    <row r="4" spans="1:2" x14ac:dyDescent="0.25">
      <c r="A4" t="s">
        <v>19</v>
      </c>
      <c r="B4" s="1" t="s">
        <v>20</v>
      </c>
    </row>
    <row r="5" spans="1:2" x14ac:dyDescent="0.25">
      <c r="A5" t="s">
        <v>21</v>
      </c>
      <c r="B5" s="1" t="s">
        <v>22</v>
      </c>
    </row>
    <row r="6" spans="1:2" x14ac:dyDescent="0.25">
      <c r="A6" t="s">
        <v>23</v>
      </c>
      <c r="B6" s="1" t="s">
        <v>24</v>
      </c>
    </row>
    <row r="7" spans="1:2" x14ac:dyDescent="0.25">
      <c r="A7" t="s">
        <v>25</v>
      </c>
      <c r="B7" s="1" t="s">
        <v>26</v>
      </c>
    </row>
    <row r="8" spans="1:2" x14ac:dyDescent="0.25">
      <c r="A8" t="s">
        <v>27</v>
      </c>
      <c r="B8" s="1" t="s">
        <v>28</v>
      </c>
    </row>
    <row r="9" spans="1:2" x14ac:dyDescent="0.25">
      <c r="A9" t="s">
        <v>32</v>
      </c>
      <c r="B9" s="1" t="s">
        <v>33</v>
      </c>
    </row>
    <row r="10" spans="1:2" x14ac:dyDescent="0.25">
      <c r="A10" t="s">
        <v>34</v>
      </c>
      <c r="B10" s="1" t="s">
        <v>35</v>
      </c>
    </row>
    <row r="11" spans="1:2" x14ac:dyDescent="0.25">
      <c r="A11" t="s">
        <v>36</v>
      </c>
      <c r="B11" s="1" t="s">
        <v>37</v>
      </c>
    </row>
    <row r="12" spans="1:2" x14ac:dyDescent="0.25">
      <c r="A12" t="s">
        <v>38</v>
      </c>
      <c r="B12" s="1" t="s">
        <v>39</v>
      </c>
    </row>
    <row r="13" spans="1:2" x14ac:dyDescent="0.25">
      <c r="A13" t="s">
        <v>40</v>
      </c>
      <c r="B13" s="1" t="s">
        <v>41</v>
      </c>
    </row>
    <row r="14" spans="1:2" x14ac:dyDescent="0.25">
      <c r="A14" t="s">
        <v>42</v>
      </c>
      <c r="B14" s="1" t="s">
        <v>43</v>
      </c>
    </row>
    <row r="15" spans="1:2" x14ac:dyDescent="0.25">
      <c r="A15" t="s">
        <v>44</v>
      </c>
      <c r="B15" s="1" t="s">
        <v>45</v>
      </c>
    </row>
    <row r="16" spans="1:2" x14ac:dyDescent="0.25">
      <c r="A16" t="s">
        <v>46</v>
      </c>
      <c r="B16" s="1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2026-09-24T11:17:55Z</dcterms:created>
  <dcterms:modified xsi:type="dcterms:W3CDTF">2026-09-24T11:17:55Z</dcterms:modified>
</cp:coreProperties>
</file>