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örja här" state="visible" r:id="rId4"/>
    <sheet sheetId="2" name="Startkostnader" state="visible" r:id="rId5"/>
    <sheet sheetId="3" name="Månadskostnader" state="visible" r:id="rId6"/>
    <sheet sheetId="4" name="Intäkter" state="visible" r:id="rId7"/>
    <sheet sheetId="5" name="Prognos" state="visible" r:id="rId8"/>
    <sheet sheetId="6" name="Nollpunkt" state="visible" r:id="rId9"/>
  </sheets>
  <calcPr calcId="171027" fullCalcOnLoad="1"/>
</workbook>
</file>

<file path=xl/sharedStrings.xml><?xml version="1.0" encoding="utf-8"?>
<sst xmlns="http://schemas.openxmlformats.org/spreadsheetml/2006/main" count="84" uniqueCount="63">
  <si>
    <t>Arbetsbok för förstudie</t>
  </si>
  <si>
    <t>Fyll i de gula cellerna. Allt annat räknas ut åt dig.</t>
  </si>
  <si>
    <t>1. Startkostnader: det du betalar en gång innan du öppnar.</t>
  </si>
  <si>
    <t>2. Månadskostnader: det du betalar varje månad, med eller utan försäljning.</t>
  </si>
  <si>
    <t>3. Intäkter: ditt pris, din kostnad per försäljning och din försäljning, i ett lågt, ett mellersta och ett högt fall.</t>
  </si>
  <si>
    <t>4. Prognos och Nollpunkt: läs av resultatet, och ändra siffrorna för att se vad som påverkar det.</t>
  </si>
  <si>
    <t>Valuta</t>
  </si>
  <si>
    <t>SAR</t>
  </si>
  <si>
    <t>Varje siffra är en uppskattning tills du ersätter den med en riktig offert eller en riktig försäljning. Den här arbetsboken är ingen certifierad förstudie.</t>
  </si>
  <si>
    <t>En förstudie som tas fram för din idé, med marknadsresearch och källor: https://www.hatchioai.com/sv/feasibility-study</t>
  </si>
  <si>
    <t>Startkostnader</t>
  </si>
  <si>
    <t>Post</t>
  </si>
  <si>
    <t>Källa eller offert</t>
  </si>
  <si>
    <t>Hyresdeposition och förskottshyra</t>
  </si>
  <si>
    <t>Inredning och renovering</t>
  </si>
  <si>
    <t>Utrustning och möbler</t>
  </si>
  <si>
    <t>Licenser, registrering och tillstånd</t>
  </si>
  <si>
    <t>Startlager och förbrukningsmaterial</t>
  </si>
  <si>
    <t>Webbplats, varumärke och lanseringsmarknadsföring</t>
  </si>
  <si>
    <t>Buffert för oförutsett (cirka 10 %)</t>
  </si>
  <si>
    <t>Egen rad</t>
  </si>
  <si>
    <t>Summa</t>
  </si>
  <si>
    <t>Månadskostnader</t>
  </si>
  <si>
    <t>Hyra</t>
  </si>
  <si>
    <t>Löner</t>
  </si>
  <si>
    <t>Din egen lön</t>
  </si>
  <si>
    <t>El, vatten och internet</t>
  </si>
  <si>
    <t>Programvara och abonnemang</t>
  </si>
  <si>
    <t>Marknadsföring</t>
  </si>
  <si>
    <t>Försäkring</t>
  </si>
  <si>
    <t>Redovisning och bankavgifter</t>
  </si>
  <si>
    <t>Övrigt</t>
  </si>
  <si>
    <t>Intäkter</t>
  </si>
  <si>
    <t>Antagande</t>
  </si>
  <si>
    <t>Lågt</t>
  </si>
  <si>
    <t>Mellersta</t>
  </si>
  <si>
    <t>Högt</t>
  </si>
  <si>
    <t>Genomsnittligt pris per försäljning</t>
  </si>
  <si>
    <t>Kostnad per försäljning (material, leverans, betalningsavgifter)</t>
  </si>
  <si>
    <t>Försäljning i månad 1</t>
  </si>
  <si>
    <t>Försäljningstillväxt per månad (%, skriv 5 för 5 %)</t>
  </si>
  <si>
    <t>Startkassa (ditt kapital)</t>
  </si>
  <si>
    <t>Marginal per försäljning</t>
  </si>
  <si>
    <t>Prognos</t>
  </si>
  <si>
    <t>Fall</t>
  </si>
  <si>
    <t>Välj Lågt, Mellersta eller Högt i den gula cellen</t>
  </si>
  <si>
    <t>Använda siffror</t>
  </si>
  <si>
    <t>Månad</t>
  </si>
  <si>
    <t>Försäljning</t>
  </si>
  <si>
    <t>Försäljningskostnad</t>
  </si>
  <si>
    <t>Vinst eller förlust</t>
  </si>
  <si>
    <t>Kassa vid månadens slut</t>
  </si>
  <si>
    <t>Intäkter under 12 månader</t>
  </si>
  <si>
    <t>Vinst eller förlust under 12 månader</t>
  </si>
  <si>
    <t>Lägsta kassasaldo</t>
  </si>
  <si>
    <t>Första månaden med vinst</t>
  </si>
  <si>
    <t>Nollpunkt</t>
  </si>
  <si>
    <t>Fall (från bladet Prognos)</t>
  </si>
  <si>
    <t>Försäljning som behövs per månad för att nå nollpunkten</t>
  </si>
  <si>
    <t>Detsamma, per dag (månad på 30 dagar)</t>
  </si>
  <si>
    <t>Intäkter som behövs per månad för att nå nollpunkten</t>
  </si>
  <si>
    <t>Vinst per månad vid försäljningen i månad 1</t>
  </si>
  <si>
    <t>Månader för att betala tillbaka startkostnaderna, vid försäljningen i månad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</si>
</sst>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[Red]-#,##0"/>
    <numFmt numFmtId="165" formatCode="0.0"/>
    <numFmt numFmtId="166" formatCode="#,##0.0"/>
  </numFmts>
  <fonts count="7" x14ac:knownFonts="1">
    <font>
      <color theme="1"/>
      <family val="2"/>
      <scheme val="minor"/>
      <sz val="11"/>
      <name val="Calibri"/>
    </font>
    <font>
      <b/>
      <sz val="15"/>
      <name val="Arial"/>
    </font>
    <font>
      <b/>
      <sz val="11"/>
      <name val="Arial"/>
    </font>
    <font>
      <sz val="11"/>
      <name val="Arial"/>
    </font>
    <font>
      <i/>
      <color rgb="FF555366"/>
      <sz val="10"/>
      <name val="Arial"/>
    </font>
    <font>
      <color rgb="FF555366"/>
      <sz val="10"/>
      <name val="Arial"/>
    </font>
    <font>
      <i/>
      <color rgb="FF8A8799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E8E6FB"/>
      </patternFill>
    </fill>
    <fill>
      <patternFill patternType="solid">
        <fgColor rgb="FFFFF2B8"/>
      </patternFill>
    </fill>
    <fill>
      <patternFill patternType="solid">
        <fgColor rgb="FFF1F0F7"/>
      </patternFill>
    </fill>
  </fills>
  <borders count="2">
    <border>
      <left/>
      <right/>
      <top/>
      <bottom/>
      <diagonal/>
    </border>
    <border>
      <left style="thin">
        <color rgb="FFD4D2E3"/>
      </left>
      <right style="thin">
        <color rgb="FFD4D2E3"/>
      </right>
      <top style="thin">
        <color rgb="FFD4D2E3"/>
      </top>
      <bottom style="thin">
        <color rgb="FFD4D2E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3" fillId="4" borderId="1" xfId="0" applyNumberFormat="1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" fontId="2" fillId="4" borderId="1" xfId="0" applyNumberFormat="1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6" fontId="3" fillId="4" borderId="1" xfId="0" applyNumberFormat="1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outlineLevelRow="0" outlineLevelCol="0" x14ac:dyDescent="55"/>
  <cols>
    <col min="1" max="1" width="34" customWidth="1"/>
    <col min="2" max="2" width="7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5" ht="30" customHeight="1" spans="1:2" x14ac:dyDescent="0.25">
      <c r="A5" s="3" t="s">
        <v>2</v>
      </c>
      <c r="B5" s="3"/>
    </row>
    <row r="6" ht="30" customHeight="1" spans="1:2" x14ac:dyDescent="0.25">
      <c r="A6" s="3" t="s">
        <v>3</v>
      </c>
      <c r="B6" s="3"/>
    </row>
    <row r="7" ht="30" customHeight="1" spans="1:2" x14ac:dyDescent="0.25">
      <c r="A7" s="3" t="s">
        <v>4</v>
      </c>
      <c r="B7" s="3"/>
    </row>
    <row r="8" ht="30" customHeight="1" spans="1:2" x14ac:dyDescent="0.25">
      <c r="A8" s="3" t="s">
        <v>5</v>
      </c>
      <c r="B8" s="3"/>
    </row>
    <row r="10" spans="1:2" x14ac:dyDescent="0.25">
      <c r="A10" s="4" t="s">
        <v>6</v>
      </c>
      <c r="B10" s="5" t="s">
        <v>7</v>
      </c>
    </row>
    <row r="12" ht="32" customHeight="1" spans="1:2" x14ac:dyDescent="0.25">
      <c r="A12" s="6" t="s">
        <v>8</v>
      </c>
      <c r="B12" s="6"/>
    </row>
    <row r="13" ht="32" customHeight="1" spans="1:2" x14ac:dyDescent="0.25">
      <c r="A13" s="7" t="s">
        <v>9</v>
      </c>
      <c r="B13" s="7"/>
    </row>
  </sheetData>
  <mergeCells count="6">
    <mergeCell ref="A5:B5"/>
    <mergeCell ref="A6:B6"/>
    <mergeCell ref="A7:B7"/>
    <mergeCell ref="A8:B8"/>
    <mergeCell ref="A12:B12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8" customWidth="1"/>
    <col min="3" max="3" width="40" customWidth="1"/>
  </cols>
  <sheetData>
    <row r="1" spans="1:1" x14ac:dyDescent="0.25">
      <c r="A1" s="1" t="s">
        <v>10</v>
      </c>
    </row>
    <row r="3" spans="1:3" x14ac:dyDescent="0.25">
      <c r="A3" s="4" t="s">
        <v>11</v>
      </c>
      <c r="B3" s="4">
        <f>"Belopp ("&amp;'Börja här'!$B$10&amp;")"</f>
      </c>
      <c r="C3" s="4" t="s">
        <v>12</v>
      </c>
    </row>
    <row r="4" spans="1:3" x14ac:dyDescent="0.25">
      <c r="A4" s="8" t="s">
        <v>13</v>
      </c>
      <c r="B4" s="9"/>
      <c r="C4" s="5"/>
    </row>
    <row r="5" spans="1:3" x14ac:dyDescent="0.25">
      <c r="A5" s="8" t="s">
        <v>14</v>
      </c>
      <c r="B5" s="9"/>
      <c r="C5" s="5"/>
    </row>
    <row r="6" spans="1:3" x14ac:dyDescent="0.25">
      <c r="A6" s="8" t="s">
        <v>15</v>
      </c>
      <c r="B6" s="9"/>
      <c r="C6" s="5"/>
    </row>
    <row r="7" spans="1:3" x14ac:dyDescent="0.25">
      <c r="A7" s="8" t="s">
        <v>16</v>
      </c>
      <c r="B7" s="9"/>
      <c r="C7" s="5"/>
    </row>
    <row r="8" spans="1:3" x14ac:dyDescent="0.25">
      <c r="A8" s="8" t="s">
        <v>17</v>
      </c>
      <c r="B8" s="9"/>
      <c r="C8" s="5"/>
    </row>
    <row r="9" spans="1:3" x14ac:dyDescent="0.25">
      <c r="A9" s="8" t="s">
        <v>18</v>
      </c>
      <c r="B9" s="9"/>
      <c r="C9" s="5"/>
    </row>
    <row r="10" spans="1:3" x14ac:dyDescent="0.25">
      <c r="A10" s="8" t="s">
        <v>19</v>
      </c>
      <c r="B10" s="9"/>
      <c r="C10" s="5"/>
    </row>
    <row r="11" spans="1:3" x14ac:dyDescent="0.25">
      <c r="A11" s="10" t="s">
        <v>20</v>
      </c>
      <c r="B11" s="9"/>
      <c r="C11" s="5"/>
    </row>
    <row r="12" spans="1:3" x14ac:dyDescent="0.25">
      <c r="A12" s="10" t="s">
        <v>20</v>
      </c>
      <c r="B12" s="9"/>
      <c r="C12" s="5"/>
    </row>
    <row r="13" spans="1:3" x14ac:dyDescent="0.25">
      <c r="A13" s="10" t="s">
        <v>20</v>
      </c>
      <c r="B13" s="9"/>
      <c r="C13" s="5"/>
    </row>
    <row r="14" spans="1:3" x14ac:dyDescent="0.25">
      <c r="A14" s="11" t="s">
        <v>21</v>
      </c>
      <c r="B14" s="12">
        <f>SUM(B4:B13)</f>
      </c>
      <c r="C14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8" customWidth="1"/>
    <col min="3" max="3" width="40" customWidth="1"/>
  </cols>
  <sheetData>
    <row r="1" spans="1:1" x14ac:dyDescent="0.25">
      <c r="A1" s="1" t="s">
        <v>22</v>
      </c>
    </row>
    <row r="3" spans="1:3" x14ac:dyDescent="0.25">
      <c r="A3" s="4" t="s">
        <v>11</v>
      </c>
      <c r="B3" s="4">
        <f>"Belopp ("&amp;'Börja här'!$B$10&amp;")"</f>
      </c>
      <c r="C3" s="4" t="s">
        <v>12</v>
      </c>
    </row>
    <row r="4" spans="1:3" x14ac:dyDescent="0.25">
      <c r="A4" s="8" t="s">
        <v>23</v>
      </c>
      <c r="B4" s="9"/>
      <c r="C4" s="5"/>
    </row>
    <row r="5" spans="1:3" x14ac:dyDescent="0.25">
      <c r="A5" s="8" t="s">
        <v>24</v>
      </c>
      <c r="B5" s="9"/>
      <c r="C5" s="5"/>
    </row>
    <row r="6" spans="1:3" x14ac:dyDescent="0.25">
      <c r="A6" s="8" t="s">
        <v>25</v>
      </c>
      <c r="B6" s="9"/>
      <c r="C6" s="5"/>
    </row>
    <row r="7" spans="1:3" x14ac:dyDescent="0.25">
      <c r="A7" s="8" t="s">
        <v>26</v>
      </c>
      <c r="B7" s="9"/>
      <c r="C7" s="5"/>
    </row>
    <row r="8" spans="1:3" x14ac:dyDescent="0.25">
      <c r="A8" s="8" t="s">
        <v>27</v>
      </c>
      <c r="B8" s="9"/>
      <c r="C8" s="5"/>
    </row>
    <row r="9" spans="1:3" x14ac:dyDescent="0.25">
      <c r="A9" s="8" t="s">
        <v>28</v>
      </c>
      <c r="B9" s="9"/>
      <c r="C9" s="5"/>
    </row>
    <row r="10" spans="1:3" x14ac:dyDescent="0.25">
      <c r="A10" s="8" t="s">
        <v>29</v>
      </c>
      <c r="B10" s="9"/>
      <c r="C10" s="5"/>
    </row>
    <row r="11" spans="1:3" x14ac:dyDescent="0.25">
      <c r="A11" s="8" t="s">
        <v>30</v>
      </c>
      <c r="B11" s="9"/>
      <c r="C11" s="5"/>
    </row>
    <row r="12" spans="1:3" x14ac:dyDescent="0.25">
      <c r="A12" s="8" t="s">
        <v>31</v>
      </c>
      <c r="B12" s="9"/>
      <c r="C12" s="5"/>
    </row>
    <row r="13" spans="1:3" x14ac:dyDescent="0.25">
      <c r="A13" s="10" t="s">
        <v>20</v>
      </c>
      <c r="B13" s="9"/>
      <c r="C13" s="5"/>
    </row>
    <row r="14" spans="1:3" x14ac:dyDescent="0.25">
      <c r="A14" s="10" t="s">
        <v>20</v>
      </c>
      <c r="B14" s="9"/>
      <c r="C14" s="5"/>
    </row>
    <row r="15" spans="1:3" x14ac:dyDescent="0.25">
      <c r="A15" s="10" t="s">
        <v>20</v>
      </c>
      <c r="B15" s="9"/>
      <c r="C15" s="5"/>
    </row>
    <row r="16" spans="1:3" x14ac:dyDescent="0.25">
      <c r="A16" s="11" t="s">
        <v>21</v>
      </c>
      <c r="B16" s="12">
        <f>SUM(B4:B15)</f>
      </c>
      <c r="C16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15" customWidth="1"/>
  </cols>
  <sheetData>
    <row r="1" spans="1:1" x14ac:dyDescent="0.25">
      <c r="A1" s="1" t="s">
        <v>32</v>
      </c>
    </row>
    <row r="3" spans="1:4" x14ac:dyDescent="0.25">
      <c r="A3" s="4" t="s">
        <v>33</v>
      </c>
      <c r="B3" s="14" t="s">
        <v>34</v>
      </c>
      <c r="C3" s="14" t="s">
        <v>35</v>
      </c>
      <c r="D3" s="14" t="s">
        <v>36</v>
      </c>
    </row>
    <row r="4" spans="1:4" x14ac:dyDescent="0.25">
      <c r="A4" s="8" t="s">
        <v>37</v>
      </c>
      <c r="B4" s="9"/>
      <c r="C4" s="9"/>
      <c r="D4" s="9"/>
    </row>
    <row r="5" spans="1:4" x14ac:dyDescent="0.25">
      <c r="A5" s="8" t="s">
        <v>38</v>
      </c>
      <c r="B5" s="9"/>
      <c r="C5" s="9"/>
      <c r="D5" s="9"/>
    </row>
    <row r="6" spans="1:4" x14ac:dyDescent="0.25">
      <c r="A6" s="8" t="s">
        <v>39</v>
      </c>
      <c r="B6" s="9"/>
      <c r="C6" s="9"/>
      <c r="D6" s="9"/>
    </row>
    <row r="7" spans="1:4" x14ac:dyDescent="0.25">
      <c r="A7" s="8" t="s">
        <v>40</v>
      </c>
      <c r="B7" s="15"/>
      <c r="C7" s="15"/>
      <c r="D7" s="15"/>
    </row>
    <row r="8" spans="1:4" x14ac:dyDescent="0.25">
      <c r="A8" s="8" t="s">
        <v>41</v>
      </c>
      <c r="B8" s="9"/>
      <c r="C8" s="9"/>
      <c r="D8" s="9"/>
    </row>
    <row r="9" spans="1:4" x14ac:dyDescent="0.25">
      <c r="A9" s="11" t="s">
        <v>42</v>
      </c>
      <c r="B9" s="12">
        <f>B4-B5</f>
      </c>
      <c r="C9" s="12">
        <f>C4-C5</f>
      </c>
      <c r="D9" s="12">
        <f>D4-D5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15" outlineLevelRow="0" outlineLevelCol="0" x14ac:dyDescent="55"/>
  <cols>
    <col min="1" max="1" width="30" customWidth="1"/>
    <col min="2" max="6" width="15" customWidth="1"/>
    <col min="7" max="7" width="17" customWidth="1"/>
    <col min="8" max="8" width="4" hidden="1" customWidth="1"/>
  </cols>
  <sheetData>
    <row r="1" spans="1:1" x14ac:dyDescent="0.25">
      <c r="A1" s="1" t="s">
        <v>43</v>
      </c>
    </row>
    <row r="3" spans="1:7" x14ac:dyDescent="0.25">
      <c r="A3" s="4" t="s">
        <v>44</v>
      </c>
      <c r="B3" s="16" t="s">
        <v>35</v>
      </c>
      <c r="C3" s="17" t="s">
        <v>45</v>
      </c>
      <c r="D3" s="17"/>
      <c r="E3" s="17"/>
      <c r="F3" s="17"/>
      <c r="G3" s="17"/>
    </row>
    <row r="5" spans="1:1" x14ac:dyDescent="0.25">
      <c r="A5" s="2" t="s">
        <v>46</v>
      </c>
    </row>
    <row r="6" spans="1:2" x14ac:dyDescent="0.25">
      <c r="A6" s="8" t="s">
        <v>37</v>
      </c>
      <c r="B6" s="18">
        <f>IFERROR(INDEX('Intäkter'!$B$4:$D$4,MATCH($B$3,'Intäkter'!$B$3:$D$3,0)),0)</f>
      </c>
    </row>
    <row r="7" spans="1:2" x14ac:dyDescent="0.25">
      <c r="A7" s="8" t="s">
        <v>38</v>
      </c>
      <c r="B7" s="18">
        <f>IFERROR(INDEX('Intäkter'!$B$5:$D$5,MATCH($B$3,'Intäkter'!$B$3:$D$3,0)),0)</f>
      </c>
    </row>
    <row r="8" spans="1:2" x14ac:dyDescent="0.25">
      <c r="A8" s="8" t="s">
        <v>39</v>
      </c>
      <c r="B8" s="18">
        <f>IFERROR(INDEX('Intäkter'!$B$6:$D$6,MATCH($B$3,'Intäkter'!$B$3:$D$3,0)),0)</f>
      </c>
    </row>
    <row r="9" spans="1:2" x14ac:dyDescent="0.25">
      <c r="A9" s="8" t="s">
        <v>40</v>
      </c>
      <c r="B9" s="19">
        <f>IFERROR(INDEX('Intäkter'!$B$7:$D$7,MATCH($B$3,'Intäkter'!$B$3:$D$3,0)),0)</f>
      </c>
    </row>
    <row r="10" spans="1:2" x14ac:dyDescent="0.25">
      <c r="A10" s="8" t="s">
        <v>41</v>
      </c>
      <c r="B10" s="18">
        <f>IFERROR(INDEX('Intäkter'!$B$8:$D$8,MATCH($B$3,'Intäkter'!$B$3:$D$3,0)),0)</f>
      </c>
    </row>
    <row r="11" spans="1:2" x14ac:dyDescent="0.25">
      <c r="A11" s="8" t="s">
        <v>22</v>
      </c>
      <c r="B11" s="18">
        <f>IFERROR('Månadskostnader'!$B$16,0)</f>
      </c>
    </row>
    <row r="12" spans="1:2" x14ac:dyDescent="0.25">
      <c r="A12" s="8" t="s">
        <v>10</v>
      </c>
      <c r="B12" s="18">
        <f>IFERROR('Startkostnader'!$B$14,0)</f>
      </c>
    </row>
    <row r="14" spans="1:7" x14ac:dyDescent="0.25">
      <c r="A14" s="14" t="s">
        <v>47</v>
      </c>
      <c r="B14" s="14" t="s">
        <v>48</v>
      </c>
      <c r="C14" s="14" t="s">
        <v>32</v>
      </c>
      <c r="D14" s="14" t="s">
        <v>49</v>
      </c>
      <c r="E14" s="14" t="s">
        <v>22</v>
      </c>
      <c r="F14" s="14" t="s">
        <v>50</v>
      </c>
      <c r="G14" s="14" t="s">
        <v>51</v>
      </c>
    </row>
    <row r="15" spans="1:8" x14ac:dyDescent="0.25">
      <c r="A15" s="20">
        <v>1</v>
      </c>
      <c r="B15" s="21">
        <f>$B$8</f>
      </c>
      <c r="C15" s="21">
        <f>B15*$B$6</f>
      </c>
      <c r="D15" s="21">
        <f>B15*$B$7</f>
      </c>
      <c r="E15" s="21">
        <f>$B$11</f>
      </c>
      <c r="F15" s="21">
        <f>C15-D15-E15</f>
      </c>
      <c r="G15" s="21">
        <f>$B$10-$B$12+F15</f>
      </c>
      <c r="H15" s="21">
        <f>IF(F15&gt;0,A15,"")</f>
      </c>
    </row>
    <row r="16" spans="1:8" x14ac:dyDescent="0.25">
      <c r="A16" s="20">
        <v>2</v>
      </c>
      <c r="B16" s="21">
        <f>B15*(1+$B$9/100)</f>
      </c>
      <c r="C16" s="21">
        <f>B16*$B$6</f>
      </c>
      <c r="D16" s="21">
        <f>B16*$B$7</f>
      </c>
      <c r="E16" s="21">
        <f>$B$11</f>
      </c>
      <c r="F16" s="21">
        <f>C16-D16-E16</f>
      </c>
      <c r="G16" s="21">
        <f>G15+F16</f>
      </c>
      <c r="H16" s="21">
        <f>IF(F16&gt;0,A16,"")</f>
      </c>
    </row>
    <row r="17" spans="1:8" x14ac:dyDescent="0.25">
      <c r="A17" s="20">
        <v>3</v>
      </c>
      <c r="B17" s="21">
        <f>B16*(1+$B$9/100)</f>
      </c>
      <c r="C17" s="21">
        <f>B17*$B$6</f>
      </c>
      <c r="D17" s="21">
        <f>B17*$B$7</f>
      </c>
      <c r="E17" s="21">
        <f>$B$11</f>
      </c>
      <c r="F17" s="21">
        <f>C17-D17-E17</f>
      </c>
      <c r="G17" s="21">
        <f>G16+F17</f>
      </c>
      <c r="H17" s="21">
        <f>IF(F17&gt;0,A17,"")</f>
      </c>
    </row>
    <row r="18" spans="1:8" x14ac:dyDescent="0.25">
      <c r="A18" s="20">
        <v>4</v>
      </c>
      <c r="B18" s="21">
        <f>B17*(1+$B$9/100)</f>
      </c>
      <c r="C18" s="21">
        <f>B18*$B$6</f>
      </c>
      <c r="D18" s="21">
        <f>B18*$B$7</f>
      </c>
      <c r="E18" s="21">
        <f>$B$11</f>
      </c>
      <c r="F18" s="21">
        <f>C18-D18-E18</f>
      </c>
      <c r="G18" s="21">
        <f>G17+F18</f>
      </c>
      <c r="H18" s="21">
        <f>IF(F18&gt;0,A18,"")</f>
      </c>
    </row>
    <row r="19" spans="1:8" x14ac:dyDescent="0.25">
      <c r="A19" s="20">
        <v>5</v>
      </c>
      <c r="B19" s="21">
        <f>B18*(1+$B$9/100)</f>
      </c>
      <c r="C19" s="21">
        <f>B19*$B$6</f>
      </c>
      <c r="D19" s="21">
        <f>B19*$B$7</f>
      </c>
      <c r="E19" s="21">
        <f>$B$11</f>
      </c>
      <c r="F19" s="21">
        <f>C19-D19-E19</f>
      </c>
      <c r="G19" s="21">
        <f>G18+F19</f>
      </c>
      <c r="H19" s="21">
        <f>IF(F19&gt;0,A19,"")</f>
      </c>
    </row>
    <row r="20" spans="1:8" x14ac:dyDescent="0.25">
      <c r="A20" s="20">
        <v>6</v>
      </c>
      <c r="B20" s="21">
        <f>B19*(1+$B$9/100)</f>
      </c>
      <c r="C20" s="21">
        <f>B20*$B$6</f>
      </c>
      <c r="D20" s="21">
        <f>B20*$B$7</f>
      </c>
      <c r="E20" s="21">
        <f>$B$11</f>
      </c>
      <c r="F20" s="21">
        <f>C20-D20-E20</f>
      </c>
      <c r="G20" s="21">
        <f>G19+F20</f>
      </c>
      <c r="H20" s="21">
        <f>IF(F20&gt;0,A20,"")</f>
      </c>
    </row>
    <row r="21" spans="1:8" x14ac:dyDescent="0.25">
      <c r="A21" s="20">
        <v>7</v>
      </c>
      <c r="B21" s="21">
        <f>B20*(1+$B$9/100)</f>
      </c>
      <c r="C21" s="21">
        <f>B21*$B$6</f>
      </c>
      <c r="D21" s="21">
        <f>B21*$B$7</f>
      </c>
      <c r="E21" s="21">
        <f>$B$11</f>
      </c>
      <c r="F21" s="21">
        <f>C21-D21-E21</f>
      </c>
      <c r="G21" s="21">
        <f>G20+F21</f>
      </c>
      <c r="H21" s="21">
        <f>IF(F21&gt;0,A21,"")</f>
      </c>
    </row>
    <row r="22" spans="1:8" x14ac:dyDescent="0.25">
      <c r="A22" s="20">
        <v>8</v>
      </c>
      <c r="B22" s="21">
        <f>B21*(1+$B$9/100)</f>
      </c>
      <c r="C22" s="21">
        <f>B22*$B$6</f>
      </c>
      <c r="D22" s="21">
        <f>B22*$B$7</f>
      </c>
      <c r="E22" s="21">
        <f>$B$11</f>
      </c>
      <c r="F22" s="21">
        <f>C22-D22-E22</f>
      </c>
      <c r="G22" s="21">
        <f>G21+F22</f>
      </c>
      <c r="H22" s="21">
        <f>IF(F22&gt;0,A22,"")</f>
      </c>
    </row>
    <row r="23" spans="1:8" x14ac:dyDescent="0.25">
      <c r="A23" s="20">
        <v>9</v>
      </c>
      <c r="B23" s="21">
        <f>B22*(1+$B$9/100)</f>
      </c>
      <c r="C23" s="21">
        <f>B23*$B$6</f>
      </c>
      <c r="D23" s="21">
        <f>B23*$B$7</f>
      </c>
      <c r="E23" s="21">
        <f>$B$11</f>
      </c>
      <c r="F23" s="21">
        <f>C23-D23-E23</f>
      </c>
      <c r="G23" s="21">
        <f>G22+F23</f>
      </c>
      <c r="H23" s="21">
        <f>IF(F23&gt;0,A23,"")</f>
      </c>
    </row>
    <row r="24" spans="1:8" x14ac:dyDescent="0.25">
      <c r="A24" s="20">
        <v>10</v>
      </c>
      <c r="B24" s="21">
        <f>B23*(1+$B$9/100)</f>
      </c>
      <c r="C24" s="21">
        <f>B24*$B$6</f>
      </c>
      <c r="D24" s="21">
        <f>B24*$B$7</f>
      </c>
      <c r="E24" s="21">
        <f>$B$11</f>
      </c>
      <c r="F24" s="21">
        <f>C24-D24-E24</f>
      </c>
      <c r="G24" s="21">
        <f>G23+F24</f>
      </c>
      <c r="H24" s="21">
        <f>IF(F24&gt;0,A24,"")</f>
      </c>
    </row>
    <row r="25" spans="1:8" x14ac:dyDescent="0.25">
      <c r="A25" s="20">
        <v>11</v>
      </c>
      <c r="B25" s="21">
        <f>B24*(1+$B$9/100)</f>
      </c>
      <c r="C25" s="21">
        <f>B25*$B$6</f>
      </c>
      <c r="D25" s="21">
        <f>B25*$B$7</f>
      </c>
      <c r="E25" s="21">
        <f>$B$11</f>
      </c>
      <c r="F25" s="21">
        <f>C25-D25-E25</f>
      </c>
      <c r="G25" s="21">
        <f>G24+F25</f>
      </c>
      <c r="H25" s="21">
        <f>IF(F25&gt;0,A25,"")</f>
      </c>
    </row>
    <row r="26" spans="1:8" x14ac:dyDescent="0.25">
      <c r="A26" s="20">
        <v>12</v>
      </c>
      <c r="B26" s="21">
        <f>B25*(1+$B$9/100)</f>
      </c>
      <c r="C26" s="21">
        <f>B26*$B$6</f>
      </c>
      <c r="D26" s="21">
        <f>B26*$B$7</f>
      </c>
      <c r="E26" s="21">
        <f>$B$11</f>
      </c>
      <c r="F26" s="21">
        <f>C26-D26-E26</f>
      </c>
      <c r="G26" s="21">
        <f>G25+F26</f>
      </c>
      <c r="H26" s="21">
        <f>IF(F26&gt;0,A26,"")</f>
      </c>
    </row>
    <row r="28" spans="1:2" x14ac:dyDescent="0.25">
      <c r="A28" s="11" t="s">
        <v>52</v>
      </c>
      <c r="B28" s="12">
        <f>SUM(C15:C26)</f>
      </c>
    </row>
    <row r="29" spans="1:2" x14ac:dyDescent="0.25">
      <c r="A29" s="11" t="s">
        <v>53</v>
      </c>
      <c r="B29" s="12">
        <f>SUM(F15:F26)</f>
      </c>
    </row>
    <row r="30" spans="1:2" x14ac:dyDescent="0.25">
      <c r="A30" s="11" t="s">
        <v>54</v>
      </c>
      <c r="B30" s="12">
        <f>MIN(G15:G26)</f>
      </c>
    </row>
    <row r="31" spans="1:2" x14ac:dyDescent="0.25">
      <c r="A31" s="11" t="s">
        <v>55</v>
      </c>
      <c r="B31" s="22">
        <f>IF(COUNT(H15:H26)=0,"Ingen inom 12 månader",MIN(H15:H26))</f>
      </c>
    </row>
  </sheetData>
  <mergeCells count="1">
    <mergeCell ref="C3:G3"/>
  </mergeCells>
  <dataValidations count="1">
    <dataValidation type="list" sqref="B3">
      <formula1>"Lågt,Mellersta,Högt"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outlineLevelRow="0" outlineLevelCol="0" x14ac:dyDescent="55"/>
  <cols>
    <col min="1" max="1" width="52" customWidth="1"/>
    <col min="2" max="2" width="22" customWidth="1"/>
  </cols>
  <sheetData>
    <row r="1" spans="1:1" x14ac:dyDescent="0.25">
      <c r="A1" s="1" t="s">
        <v>56</v>
      </c>
    </row>
    <row r="3" spans="1:2" x14ac:dyDescent="0.25">
      <c r="A3" s="8" t="s">
        <v>57</v>
      </c>
      <c r="B3" s="13">
        <f>'Prognos'!$B$3</f>
      </c>
    </row>
    <row r="4" spans="1:2" x14ac:dyDescent="0.25">
      <c r="A4" s="8" t="s">
        <v>22</v>
      </c>
      <c r="B4" s="18">
        <f>'Prognos'!$B$11</f>
      </c>
    </row>
    <row r="5" spans="1:2" x14ac:dyDescent="0.25">
      <c r="A5" s="8" t="s">
        <v>42</v>
      </c>
      <c r="B5" s="18">
        <f>'Prognos'!$B$6-'Prognos'!$B$7</f>
      </c>
    </row>
    <row r="6" spans="1:2" x14ac:dyDescent="0.25">
      <c r="A6" s="11" t="s">
        <v>58</v>
      </c>
      <c r="B6" s="23">
        <f>IF(B5&lt;=0,"Priset måste vara högre än kostnaden per försäljning",B4/B5)</f>
      </c>
    </row>
    <row r="7" spans="1:2" x14ac:dyDescent="0.25">
      <c r="A7" s="8" t="s">
        <v>59</v>
      </c>
      <c r="B7" s="24">
        <f>IF(ISNUMBER(B6),B6/30,"")</f>
      </c>
    </row>
    <row r="8" spans="1:2" x14ac:dyDescent="0.25">
      <c r="A8" s="8" t="s">
        <v>60</v>
      </c>
      <c r="B8" s="18">
        <f>IF(ISNUMBER(B6),B6*'Prognos'!$B$6,"")</f>
      </c>
    </row>
    <row r="9" spans="1:2" x14ac:dyDescent="0.25">
      <c r="A9" s="8" t="s">
        <v>10</v>
      </c>
      <c r="B9" s="18">
        <f>'Prognos'!$B$12</f>
      </c>
    </row>
    <row r="10" spans="1:2" x14ac:dyDescent="0.25">
      <c r="A10" s="8" t="s">
        <v>61</v>
      </c>
      <c r="B10" s="18">
        <f>'Prognos'!$B$8*B5-B4</f>
      </c>
    </row>
    <row r="11" spans="1:2" x14ac:dyDescent="0.25">
      <c r="A11" s="11" t="s">
        <v>62</v>
      </c>
      <c r="B11" s="25">
        <f>IF(B10&lt;=0,"Ingen vinst vid den här försäljningen",B9/B10)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Börja här</vt:lpstr>
      <vt:lpstr>Startkostnader</vt:lpstr>
      <vt:lpstr>Månadskostnader</vt:lpstr>
      <vt:lpstr>Intäkter</vt:lpstr>
      <vt:lpstr>Prognos</vt:lpstr>
      <vt:lpstr>Nollpunkt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>Arbetsbok för förstudie</dc:title>
  <dc:subject/>
  <dc:description/>
  <cp:keywords/>
  <cp:category/>
  <cp:lastModifiedBy>Unknown</cp:lastModifiedBy>
  <dcterms:created xsi:type="dcterms:W3CDTF">2026-10-30T00:53:51Z</dcterms:created>
  <dcterms:modified xsi:type="dcterms:W3CDTF">2026-10-30T00:53:51Z</dcterms:modified>
</cp:coreProperties>
</file>